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lenovo\Documents\SAISON 2025.2026\"/>
    </mc:Choice>
  </mc:AlternateContent>
  <xr:revisionPtr revIDLastSave="0" documentId="13_ncr:1_{99F42A2E-DDC5-4AA2-ACB7-BC936C703146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24240" windowHeight="13140" activeTab="3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51" i="8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K39" i="8"/>
  <c r="L39" i="8" s="1"/>
  <c r="I39" i="8"/>
  <c r="G39" i="8"/>
  <c r="E39" i="8"/>
  <c r="P37" i="8"/>
  <c r="Q37" i="8" s="1"/>
  <c r="O37" i="8"/>
  <c r="M37" i="8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K15" i="8"/>
  <c r="L15" i="8" s="1"/>
  <c r="I15" i="8"/>
  <c r="G15" i="8"/>
  <c r="E15" i="8"/>
  <c r="P13" i="8"/>
  <c r="Q13" i="8" s="1"/>
  <c r="O13" i="8"/>
  <c r="M13" i="8"/>
  <c r="L13" i="8"/>
  <c r="K13" i="8"/>
  <c r="I13" i="8"/>
  <c r="G13" i="8"/>
  <c r="E13" i="8"/>
  <c r="O11" i="8"/>
  <c r="K11" i="8"/>
  <c r="L11" i="8" s="1"/>
  <c r="I11" i="8"/>
  <c r="G11" i="8"/>
  <c r="E11" i="8"/>
  <c r="O9" i="8"/>
  <c r="K9" i="8"/>
  <c r="I9" i="8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O51" i="7"/>
  <c r="K51" i="7"/>
  <c r="L51" i="7" s="1"/>
  <c r="I51" i="7"/>
  <c r="G51" i="7"/>
  <c r="E51" i="7"/>
  <c r="P51" i="7" s="1"/>
  <c r="Q51" i="7" s="1"/>
  <c r="O49" i="7"/>
  <c r="K49" i="7"/>
  <c r="L49" i="7" s="1"/>
  <c r="I49" i="7"/>
  <c r="G49" i="7"/>
  <c r="E49" i="7"/>
  <c r="M49" i="7" s="1"/>
  <c r="O47" i="7"/>
  <c r="K47" i="7"/>
  <c r="L47" i="7" s="1"/>
  <c r="I47" i="7"/>
  <c r="G47" i="7"/>
  <c r="E47" i="7"/>
  <c r="P47" i="7" s="1"/>
  <c r="Q47" i="7" s="1"/>
  <c r="O45" i="7"/>
  <c r="K45" i="7"/>
  <c r="L45" i="7" s="1"/>
  <c r="I45" i="7"/>
  <c r="G45" i="7"/>
  <c r="E45" i="7"/>
  <c r="P45" i="7" s="1"/>
  <c r="Q45" i="7" s="1"/>
  <c r="P43" i="7"/>
  <c r="Q43" i="7" s="1"/>
  <c r="O43" i="7"/>
  <c r="K43" i="7"/>
  <c r="L43" i="7" s="1"/>
  <c r="I43" i="7"/>
  <c r="G43" i="7"/>
  <c r="E43" i="7"/>
  <c r="M43" i="7" s="1"/>
  <c r="P41" i="7"/>
  <c r="Q41" i="7" s="1"/>
  <c r="O41" i="7"/>
  <c r="K41" i="7"/>
  <c r="L41" i="7" s="1"/>
  <c r="I41" i="7"/>
  <c r="G41" i="7"/>
  <c r="E41" i="7"/>
  <c r="M41" i="7" s="1"/>
  <c r="P39" i="7"/>
  <c r="Q39" i="7" s="1"/>
  <c r="O39" i="7"/>
  <c r="M39" i="7"/>
  <c r="L39" i="7"/>
  <c r="K39" i="7"/>
  <c r="I39" i="7"/>
  <c r="G39" i="7"/>
  <c r="E39" i="7"/>
  <c r="P37" i="7"/>
  <c r="Q37" i="7" s="1"/>
  <c r="O37" i="7"/>
  <c r="M37" i="7"/>
  <c r="L37" i="7"/>
  <c r="K37" i="7"/>
  <c r="I37" i="7"/>
  <c r="G37" i="7"/>
  <c r="E37" i="7"/>
  <c r="O35" i="7"/>
  <c r="K35" i="7"/>
  <c r="P35" i="7" s="1"/>
  <c r="Q35" i="7" s="1"/>
  <c r="I35" i="7"/>
  <c r="G35" i="7"/>
  <c r="E35" i="7"/>
  <c r="O33" i="7"/>
  <c r="K33" i="7"/>
  <c r="L33" i="7" s="1"/>
  <c r="I33" i="7"/>
  <c r="M33" i="7" s="1"/>
  <c r="G33" i="7"/>
  <c r="E33" i="7"/>
  <c r="O31" i="7"/>
  <c r="K31" i="7"/>
  <c r="L31" i="7" s="1"/>
  <c r="I31" i="7"/>
  <c r="G31" i="7"/>
  <c r="M31" i="7" s="1"/>
  <c r="E31" i="7"/>
  <c r="P31" i="7" s="1"/>
  <c r="Q31" i="7" s="1"/>
  <c r="O29" i="7"/>
  <c r="K29" i="7"/>
  <c r="L29" i="7" s="1"/>
  <c r="I29" i="7"/>
  <c r="G29" i="7"/>
  <c r="E29" i="7"/>
  <c r="P29" i="7" s="1"/>
  <c r="Q29" i="7" s="1"/>
  <c r="O27" i="7"/>
  <c r="K27" i="7"/>
  <c r="L27" i="7" s="1"/>
  <c r="I27" i="7"/>
  <c r="G27" i="7"/>
  <c r="E27" i="7"/>
  <c r="P27" i="7" s="1"/>
  <c r="Q27" i="7" s="1"/>
  <c r="O25" i="7"/>
  <c r="K25" i="7"/>
  <c r="L25" i="7" s="1"/>
  <c r="I25" i="7"/>
  <c r="G25" i="7"/>
  <c r="E25" i="7"/>
  <c r="M25" i="7" s="1"/>
  <c r="O23" i="7"/>
  <c r="K23" i="7"/>
  <c r="L23" i="7" s="1"/>
  <c r="I23" i="7"/>
  <c r="G23" i="7"/>
  <c r="E23" i="7"/>
  <c r="P23" i="7" s="1"/>
  <c r="Q23" i="7" s="1"/>
  <c r="O21" i="7"/>
  <c r="K21" i="7"/>
  <c r="L21" i="7" s="1"/>
  <c r="I21" i="7"/>
  <c r="G21" i="7"/>
  <c r="E21" i="7"/>
  <c r="P21" i="7" s="1"/>
  <c r="Q21" i="7" s="1"/>
  <c r="P19" i="7"/>
  <c r="Q19" i="7" s="1"/>
  <c r="O19" i="7"/>
  <c r="K19" i="7"/>
  <c r="L19" i="7" s="1"/>
  <c r="I19" i="7"/>
  <c r="G19" i="7"/>
  <c r="E19" i="7"/>
  <c r="M19" i="7" s="1"/>
  <c r="P17" i="7"/>
  <c r="O17" i="7"/>
  <c r="M17" i="7"/>
  <c r="K17" i="7"/>
  <c r="L17" i="7" s="1"/>
  <c r="I17" i="7"/>
  <c r="G17" i="7"/>
  <c r="E17" i="7"/>
  <c r="P15" i="7"/>
  <c r="Q15" i="7" s="1"/>
  <c r="O15" i="7"/>
  <c r="M15" i="7"/>
  <c r="R15" i="7" s="1"/>
  <c r="L15" i="7"/>
  <c r="K15" i="7"/>
  <c r="I15" i="7"/>
  <c r="G15" i="7"/>
  <c r="E15" i="7"/>
  <c r="P13" i="7"/>
  <c r="Q13" i="7" s="1"/>
  <c r="O13" i="7"/>
  <c r="M13" i="7"/>
  <c r="R13" i="7" s="1"/>
  <c r="L13" i="7"/>
  <c r="K13" i="7"/>
  <c r="I13" i="7"/>
  <c r="G13" i="7"/>
  <c r="E13" i="7"/>
  <c r="O11" i="7"/>
  <c r="K11" i="7"/>
  <c r="M11" i="7" s="1"/>
  <c r="I11" i="7"/>
  <c r="G11" i="7"/>
  <c r="E11" i="7"/>
  <c r="O9" i="7"/>
  <c r="K9" i="7"/>
  <c r="L9" i="7" s="1"/>
  <c r="I9" i="7"/>
  <c r="P9" i="7" s="1"/>
  <c r="Q9" i="7" s="1"/>
  <c r="G9" i="7"/>
  <c r="E9" i="7"/>
  <c r="O7" i="7"/>
  <c r="K7" i="7"/>
  <c r="I7" i="7"/>
  <c r="G7" i="7"/>
  <c r="E7" i="7"/>
  <c r="P7" i="7" s="1"/>
  <c r="Q7" i="7" s="1"/>
  <c r="O5" i="7"/>
  <c r="K5" i="7"/>
  <c r="I5" i="7"/>
  <c r="G5" i="7"/>
  <c r="E5" i="7"/>
  <c r="P5" i="7" s="1"/>
  <c r="Q5" i="7" s="1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K39" i="6"/>
  <c r="L39" i="6" s="1"/>
  <c r="I39" i="6"/>
  <c r="G39" i="6"/>
  <c r="E39" i="6"/>
  <c r="P37" i="6"/>
  <c r="Q37" i="6" s="1"/>
  <c r="O37" i="6"/>
  <c r="M37" i="6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K15" i="6"/>
  <c r="L15" i="6" s="1"/>
  <c r="I15" i="6"/>
  <c r="G15" i="6"/>
  <c r="E15" i="6"/>
  <c r="P13" i="6"/>
  <c r="Q13" i="6" s="1"/>
  <c r="O13" i="6"/>
  <c r="M13" i="6"/>
  <c r="L13" i="6"/>
  <c r="K13" i="6"/>
  <c r="I13" i="6"/>
  <c r="G13" i="6"/>
  <c r="E13" i="6"/>
  <c r="O11" i="6"/>
  <c r="K11" i="6"/>
  <c r="I11" i="6"/>
  <c r="G11" i="6"/>
  <c r="E11" i="6"/>
  <c r="O9" i="6"/>
  <c r="K9" i="6"/>
  <c r="I9" i="6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P45" i="5"/>
  <c r="Q45" i="5" s="1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L15" i="5"/>
  <c r="K15" i="5"/>
  <c r="I15" i="5"/>
  <c r="G15" i="5"/>
  <c r="E15" i="5"/>
  <c r="O13" i="5"/>
  <c r="L13" i="5"/>
  <c r="K13" i="5"/>
  <c r="P13" i="5" s="1"/>
  <c r="Q13" i="5" s="1"/>
  <c r="I13" i="5"/>
  <c r="G13" i="5"/>
  <c r="E13" i="5"/>
  <c r="O11" i="5"/>
  <c r="K11" i="5"/>
  <c r="L11" i="5" s="1"/>
  <c r="I11" i="5"/>
  <c r="P11" i="5" s="1"/>
  <c r="Q11" i="5" s="1"/>
  <c r="G11" i="5"/>
  <c r="E11" i="5"/>
  <c r="O9" i="5"/>
  <c r="K9" i="5"/>
  <c r="L9" i="5" s="1"/>
  <c r="I9" i="5"/>
  <c r="G9" i="5"/>
  <c r="P9" i="5" s="1"/>
  <c r="Q9" i="5" s="1"/>
  <c r="E9" i="5"/>
  <c r="O7" i="5"/>
  <c r="K7" i="5"/>
  <c r="I7" i="5"/>
  <c r="G7" i="5"/>
  <c r="E7" i="5"/>
  <c r="O5" i="5"/>
  <c r="K5" i="5"/>
  <c r="I5" i="5"/>
  <c r="G5" i="5"/>
  <c r="E5" i="5"/>
  <c r="O3" i="5"/>
  <c r="K3" i="5"/>
  <c r="I3" i="5"/>
  <c r="G3" i="5"/>
  <c r="E3" i="5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K39" i="4"/>
  <c r="L39" i="4" s="1"/>
  <c r="I39" i="4"/>
  <c r="G39" i="4"/>
  <c r="E39" i="4"/>
  <c r="P37" i="4"/>
  <c r="Q37" i="4" s="1"/>
  <c r="O37" i="4"/>
  <c r="M37" i="4"/>
  <c r="L37" i="4"/>
  <c r="K37" i="4"/>
  <c r="I37" i="4"/>
  <c r="G37" i="4"/>
  <c r="E37" i="4"/>
  <c r="O35" i="4"/>
  <c r="K35" i="4"/>
  <c r="P35" i="4" s="1"/>
  <c r="Q35" i="4" s="1"/>
  <c r="I35" i="4"/>
  <c r="G35" i="4"/>
  <c r="E35" i="4"/>
  <c r="O33" i="4"/>
  <c r="K33" i="4"/>
  <c r="L33" i="4" s="1"/>
  <c r="I33" i="4"/>
  <c r="M33" i="4" s="1"/>
  <c r="G33" i="4"/>
  <c r="E33" i="4"/>
  <c r="O31" i="4"/>
  <c r="K31" i="4"/>
  <c r="L31" i="4" s="1"/>
  <c r="I31" i="4"/>
  <c r="G31" i="4"/>
  <c r="P31" i="4" s="1"/>
  <c r="Q31" i="4" s="1"/>
  <c r="E31" i="4"/>
  <c r="O29" i="4"/>
  <c r="K29" i="4"/>
  <c r="L29" i="4" s="1"/>
  <c r="I29" i="4"/>
  <c r="G29" i="4"/>
  <c r="E29" i="4"/>
  <c r="P29" i="4" s="1"/>
  <c r="Q29" i="4" s="1"/>
  <c r="O27" i="4"/>
  <c r="K27" i="4"/>
  <c r="L27" i="4" s="1"/>
  <c r="I27" i="4"/>
  <c r="G27" i="4"/>
  <c r="E27" i="4"/>
  <c r="P27" i="4" s="1"/>
  <c r="Q27" i="4" s="1"/>
  <c r="O25" i="4"/>
  <c r="K25" i="4"/>
  <c r="L25" i="4" s="1"/>
  <c r="I25" i="4"/>
  <c r="G25" i="4"/>
  <c r="E25" i="4"/>
  <c r="M25" i="4" s="1"/>
  <c r="O23" i="4"/>
  <c r="K23" i="4"/>
  <c r="L23" i="4" s="1"/>
  <c r="I23" i="4"/>
  <c r="G23" i="4"/>
  <c r="E23" i="4"/>
  <c r="P23" i="4" s="1"/>
  <c r="Q23" i="4" s="1"/>
  <c r="O21" i="4"/>
  <c r="K21" i="4"/>
  <c r="L21" i="4" s="1"/>
  <c r="I21" i="4"/>
  <c r="G21" i="4"/>
  <c r="E21" i="4"/>
  <c r="P21" i="4" s="1"/>
  <c r="Q21" i="4" s="1"/>
  <c r="O19" i="4"/>
  <c r="K19" i="4"/>
  <c r="I19" i="4"/>
  <c r="G19" i="4"/>
  <c r="P19" i="4" s="1"/>
  <c r="Q19" i="4" s="1"/>
  <c r="E19" i="4"/>
  <c r="M19" i="4" s="1"/>
  <c r="O17" i="4"/>
  <c r="K17" i="4"/>
  <c r="I17" i="4"/>
  <c r="G17" i="4"/>
  <c r="E17" i="4"/>
  <c r="O15" i="4"/>
  <c r="K15" i="4"/>
  <c r="I15" i="4"/>
  <c r="G15" i="4"/>
  <c r="E15" i="4"/>
  <c r="O13" i="4"/>
  <c r="K13" i="4"/>
  <c r="I13" i="4"/>
  <c r="G13" i="4"/>
  <c r="E13" i="4"/>
  <c r="O11" i="4"/>
  <c r="K11" i="4"/>
  <c r="I11" i="4"/>
  <c r="G11" i="4"/>
  <c r="E11" i="4"/>
  <c r="O9" i="4"/>
  <c r="K9" i="4"/>
  <c r="I9" i="4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O51" i="3"/>
  <c r="K51" i="3"/>
  <c r="L51" i="3" s="1"/>
  <c r="I51" i="3"/>
  <c r="G51" i="3"/>
  <c r="E51" i="3"/>
  <c r="M51" i="3" s="1"/>
  <c r="O49" i="3"/>
  <c r="K49" i="3"/>
  <c r="L49" i="3" s="1"/>
  <c r="I49" i="3"/>
  <c r="G49" i="3"/>
  <c r="E49" i="3"/>
  <c r="P49" i="3" s="1"/>
  <c r="Q49" i="3" s="1"/>
  <c r="O47" i="3"/>
  <c r="K47" i="3"/>
  <c r="L47" i="3" s="1"/>
  <c r="I47" i="3"/>
  <c r="G47" i="3"/>
  <c r="E47" i="3"/>
  <c r="M47" i="3" s="1"/>
  <c r="O45" i="3"/>
  <c r="K45" i="3"/>
  <c r="L45" i="3" s="1"/>
  <c r="I45" i="3"/>
  <c r="G45" i="3"/>
  <c r="E45" i="3"/>
  <c r="M45" i="3" s="1"/>
  <c r="O43" i="3"/>
  <c r="K43" i="3"/>
  <c r="L43" i="3" s="1"/>
  <c r="I43" i="3"/>
  <c r="G43" i="3"/>
  <c r="E43" i="3"/>
  <c r="P43" i="3" s="1"/>
  <c r="Q43" i="3" s="1"/>
  <c r="P41" i="3"/>
  <c r="Q41" i="3" s="1"/>
  <c r="O41" i="3"/>
  <c r="L41" i="3"/>
  <c r="K41" i="3"/>
  <c r="I41" i="3"/>
  <c r="G41" i="3"/>
  <c r="E41" i="3"/>
  <c r="M41" i="3" s="1"/>
  <c r="P39" i="3"/>
  <c r="Q39" i="3" s="1"/>
  <c r="O39" i="3"/>
  <c r="K39" i="3"/>
  <c r="L39" i="3" s="1"/>
  <c r="I39" i="3"/>
  <c r="G39" i="3"/>
  <c r="E39" i="3"/>
  <c r="M39" i="3" s="1"/>
  <c r="P37" i="3"/>
  <c r="Q37" i="3" s="1"/>
  <c r="O37" i="3"/>
  <c r="M37" i="3"/>
  <c r="S37" i="3" s="1"/>
  <c r="K37" i="3"/>
  <c r="L37" i="3" s="1"/>
  <c r="I37" i="3"/>
  <c r="G37" i="3"/>
  <c r="E37" i="3"/>
  <c r="P35" i="3"/>
  <c r="Q35" i="3" s="1"/>
  <c r="O35" i="3"/>
  <c r="M35" i="3"/>
  <c r="L35" i="3"/>
  <c r="K35" i="3"/>
  <c r="I35" i="3"/>
  <c r="G35" i="3"/>
  <c r="E35" i="3"/>
  <c r="O33" i="3"/>
  <c r="K33" i="3"/>
  <c r="P33" i="3" s="1"/>
  <c r="Q33" i="3" s="1"/>
  <c r="I33" i="3"/>
  <c r="G33" i="3"/>
  <c r="E33" i="3"/>
  <c r="O31" i="3"/>
  <c r="K31" i="3"/>
  <c r="L31" i="3" s="1"/>
  <c r="I31" i="3"/>
  <c r="P31" i="3" s="1"/>
  <c r="Q31" i="3" s="1"/>
  <c r="G31" i="3"/>
  <c r="E31" i="3"/>
  <c r="O29" i="3"/>
  <c r="K29" i="3"/>
  <c r="L29" i="3" s="1"/>
  <c r="I29" i="3"/>
  <c r="G29" i="3"/>
  <c r="P29" i="3" s="1"/>
  <c r="Q29" i="3" s="1"/>
  <c r="E29" i="3"/>
  <c r="O27" i="3"/>
  <c r="K27" i="3"/>
  <c r="L27" i="3" s="1"/>
  <c r="I27" i="3"/>
  <c r="G27" i="3"/>
  <c r="E27" i="3"/>
  <c r="P27" i="3" s="1"/>
  <c r="Q27" i="3" s="1"/>
  <c r="O25" i="3"/>
  <c r="K25" i="3"/>
  <c r="L25" i="3" s="1"/>
  <c r="I25" i="3"/>
  <c r="G25" i="3"/>
  <c r="E25" i="3"/>
  <c r="P25" i="3" s="1"/>
  <c r="Q25" i="3" s="1"/>
  <c r="O23" i="3"/>
  <c r="K23" i="3"/>
  <c r="L23" i="3" s="1"/>
  <c r="I23" i="3"/>
  <c r="G23" i="3"/>
  <c r="E23" i="3"/>
  <c r="M23" i="3" s="1"/>
  <c r="O21" i="3"/>
  <c r="K21" i="3"/>
  <c r="L21" i="3" s="1"/>
  <c r="I21" i="3"/>
  <c r="G21" i="3"/>
  <c r="E21" i="3"/>
  <c r="M21" i="3" s="1"/>
  <c r="O19" i="3"/>
  <c r="K19" i="3"/>
  <c r="L19" i="3" s="1"/>
  <c r="I19" i="3"/>
  <c r="G19" i="3"/>
  <c r="E19" i="3"/>
  <c r="P19" i="3" s="1"/>
  <c r="Q19" i="3" s="1"/>
  <c r="P17" i="3"/>
  <c r="Q17" i="3" s="1"/>
  <c r="O17" i="3"/>
  <c r="L17" i="3"/>
  <c r="K17" i="3"/>
  <c r="I17" i="3"/>
  <c r="G17" i="3"/>
  <c r="E17" i="3"/>
  <c r="M17" i="3" s="1"/>
  <c r="P15" i="3"/>
  <c r="Q15" i="3" s="1"/>
  <c r="O15" i="3"/>
  <c r="K15" i="3"/>
  <c r="L15" i="3" s="1"/>
  <c r="I15" i="3"/>
  <c r="G15" i="3"/>
  <c r="E15" i="3"/>
  <c r="M15" i="3" s="1"/>
  <c r="P13" i="3"/>
  <c r="Q13" i="3" s="1"/>
  <c r="O13" i="3"/>
  <c r="M13" i="3"/>
  <c r="K13" i="3"/>
  <c r="L13" i="3" s="1"/>
  <c r="I13" i="3"/>
  <c r="G13" i="3"/>
  <c r="E13" i="3"/>
  <c r="P11" i="3"/>
  <c r="Q11" i="3" s="1"/>
  <c r="O11" i="3"/>
  <c r="M11" i="3"/>
  <c r="L11" i="3"/>
  <c r="K11" i="3"/>
  <c r="I11" i="3"/>
  <c r="G11" i="3"/>
  <c r="E11" i="3"/>
  <c r="O9" i="3"/>
  <c r="K9" i="3"/>
  <c r="P9" i="3" s="1"/>
  <c r="Q9" i="3" s="1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S37" i="2" s="1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L29" i="2" s="1"/>
  <c r="I29" i="2"/>
  <c r="G29" i="2"/>
  <c r="E29" i="2"/>
  <c r="P29" i="2" s="1"/>
  <c r="Q29" i="2" s="1"/>
  <c r="O27" i="2"/>
  <c r="K27" i="2"/>
  <c r="L27" i="2" s="1"/>
  <c r="I27" i="2"/>
  <c r="G27" i="2"/>
  <c r="E27" i="2"/>
  <c r="M27" i="2" s="1"/>
  <c r="O25" i="2"/>
  <c r="K25" i="2"/>
  <c r="L25" i="2" s="1"/>
  <c r="I25" i="2"/>
  <c r="G25" i="2"/>
  <c r="E25" i="2"/>
  <c r="P25" i="2" s="1"/>
  <c r="Q25" i="2" s="1"/>
  <c r="O23" i="2"/>
  <c r="K23" i="2"/>
  <c r="L23" i="2" s="1"/>
  <c r="I23" i="2"/>
  <c r="G23" i="2"/>
  <c r="E23" i="2"/>
  <c r="P23" i="2" s="1"/>
  <c r="Q23" i="2" s="1"/>
  <c r="O21" i="2"/>
  <c r="K21" i="2"/>
  <c r="L21" i="2" s="1"/>
  <c r="I21" i="2"/>
  <c r="G21" i="2"/>
  <c r="E21" i="2"/>
  <c r="P21" i="2" s="1"/>
  <c r="Q21" i="2" s="1"/>
  <c r="P19" i="2"/>
  <c r="Q19" i="2" s="1"/>
  <c r="O19" i="2"/>
  <c r="K19" i="2"/>
  <c r="L19" i="2" s="1"/>
  <c r="I19" i="2"/>
  <c r="G19" i="2"/>
  <c r="E19" i="2"/>
  <c r="M19" i="2" s="1"/>
  <c r="P17" i="2"/>
  <c r="Q17" i="2" s="1"/>
  <c r="O17" i="2"/>
  <c r="M17" i="2"/>
  <c r="K17" i="2"/>
  <c r="L17" i="2" s="1"/>
  <c r="I17" i="2"/>
  <c r="G17" i="2"/>
  <c r="E17" i="2"/>
  <c r="P15" i="2"/>
  <c r="Q15" i="2" s="1"/>
  <c r="O15" i="2"/>
  <c r="M15" i="2"/>
  <c r="R15" i="2" s="1"/>
  <c r="L15" i="2"/>
  <c r="K15" i="2"/>
  <c r="I15" i="2"/>
  <c r="G15" i="2"/>
  <c r="E15" i="2"/>
  <c r="P13" i="2"/>
  <c r="Q13" i="2" s="1"/>
  <c r="O13" i="2"/>
  <c r="M13" i="2"/>
  <c r="S13" i="2" s="1"/>
  <c r="L13" i="2"/>
  <c r="K13" i="2"/>
  <c r="I13" i="2"/>
  <c r="G13" i="2"/>
  <c r="E13" i="2"/>
  <c r="O11" i="2"/>
  <c r="K11" i="2"/>
  <c r="L11" i="2" s="1"/>
  <c r="I11" i="2"/>
  <c r="G11" i="2"/>
  <c r="E11" i="2"/>
  <c r="O9" i="2"/>
  <c r="K9" i="2"/>
  <c r="L9" i="2" s="1"/>
  <c r="I9" i="2"/>
  <c r="M9" i="2" s="1"/>
  <c r="G9" i="2"/>
  <c r="P9" i="2" s="1"/>
  <c r="Q9" i="2" s="1"/>
  <c r="E9" i="2"/>
  <c r="O7" i="2"/>
  <c r="K7" i="2"/>
  <c r="I7" i="2"/>
  <c r="G7" i="2"/>
  <c r="E7" i="2"/>
  <c r="P7" i="2" s="1"/>
  <c r="Q7" i="2" s="1"/>
  <c r="O5" i="2"/>
  <c r="K5" i="2"/>
  <c r="I5" i="2"/>
  <c r="G5" i="2"/>
  <c r="E5" i="2"/>
  <c r="P5" i="2" s="1"/>
  <c r="Q5" i="2" s="1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P11" i="4" l="1"/>
  <c r="Q11" i="4" s="1"/>
  <c r="S13" i="3"/>
  <c r="L19" i="4"/>
  <c r="L17" i="4"/>
  <c r="M17" i="4" s="1"/>
  <c r="P17" i="4"/>
  <c r="Q17" i="4" s="1"/>
  <c r="P13" i="4"/>
  <c r="Q13" i="4" s="1"/>
  <c r="L13" i="4"/>
  <c r="P15" i="4"/>
  <c r="Q15" i="4" s="1"/>
  <c r="L15" i="4"/>
  <c r="R39" i="4"/>
  <c r="L9" i="4"/>
  <c r="P9" i="4"/>
  <c r="Q9" i="4" s="1"/>
  <c r="P3" i="4"/>
  <c r="Q3" i="4" s="1"/>
  <c r="S35" i="3"/>
  <c r="S39" i="8"/>
  <c r="P5" i="5"/>
  <c r="Q5" i="5" s="1"/>
  <c r="L11" i="6"/>
  <c r="S39" i="7"/>
  <c r="P9" i="6"/>
  <c r="Q9" i="6" s="1"/>
  <c r="L9" i="6"/>
  <c r="P9" i="8"/>
  <c r="Q9" i="8" s="1"/>
  <c r="L9" i="8"/>
  <c r="R15" i="5"/>
  <c r="S41" i="5"/>
  <c r="R39" i="6"/>
  <c r="S15" i="6"/>
  <c r="R37" i="6"/>
  <c r="S13" i="6"/>
  <c r="R15" i="8"/>
  <c r="R37" i="8"/>
  <c r="P3" i="8"/>
  <c r="Q3" i="8" s="1"/>
  <c r="R45" i="1"/>
  <c r="S45" i="1"/>
  <c r="R43" i="1"/>
  <c r="S37" i="4"/>
  <c r="L5" i="4"/>
  <c r="P5" i="4"/>
  <c r="Q5" i="4" s="1"/>
  <c r="L3" i="4"/>
  <c r="L7" i="4"/>
  <c r="S17" i="5"/>
  <c r="S39" i="5"/>
  <c r="L7" i="5"/>
  <c r="P7" i="5"/>
  <c r="Q7" i="5" s="1"/>
  <c r="L5" i="5"/>
  <c r="L3" i="5"/>
  <c r="L7" i="6"/>
  <c r="L3" i="6"/>
  <c r="L5" i="6"/>
  <c r="M5" i="6" s="1"/>
  <c r="P7" i="6"/>
  <c r="Q7" i="6" s="1"/>
  <c r="S37" i="7"/>
  <c r="L5" i="7"/>
  <c r="R17" i="7"/>
  <c r="L7" i="7"/>
  <c r="L3" i="7"/>
  <c r="M3" i="7" s="1"/>
  <c r="R13" i="8"/>
  <c r="P5" i="8"/>
  <c r="Q5" i="8" s="1"/>
  <c r="L5" i="8"/>
  <c r="L3" i="8"/>
  <c r="L7" i="8"/>
  <c r="R11" i="3"/>
  <c r="P5" i="3"/>
  <c r="Q5" i="3" s="1"/>
  <c r="L5" i="3"/>
  <c r="P7" i="3"/>
  <c r="Q7" i="3" s="1"/>
  <c r="L7" i="3"/>
  <c r="L3" i="3"/>
  <c r="L3" i="2"/>
  <c r="P3" i="2"/>
  <c r="Q3" i="2" s="1"/>
  <c r="L5" i="2"/>
  <c r="L7" i="2"/>
  <c r="S41" i="8"/>
  <c r="R41" i="8"/>
  <c r="R17" i="8"/>
  <c r="S17" i="8"/>
  <c r="S43" i="8"/>
  <c r="R43" i="8"/>
  <c r="R19" i="8"/>
  <c r="S19" i="8"/>
  <c r="L35" i="8"/>
  <c r="M35" i="8"/>
  <c r="M9" i="8"/>
  <c r="R39" i="8"/>
  <c r="S15" i="8"/>
  <c r="M49" i="8"/>
  <c r="P51" i="8"/>
  <c r="Q51" i="8" s="1"/>
  <c r="M21" i="8"/>
  <c r="P25" i="8"/>
  <c r="Q25" i="8" s="1"/>
  <c r="M45" i="8"/>
  <c r="M11" i="8"/>
  <c r="M33" i="8"/>
  <c r="P11" i="8"/>
  <c r="Q11" i="8" s="1"/>
  <c r="M31" i="8"/>
  <c r="M5" i="8"/>
  <c r="M29" i="8"/>
  <c r="P7" i="8"/>
  <c r="Q7" i="8" s="1"/>
  <c r="S13" i="8"/>
  <c r="M27" i="8"/>
  <c r="S37" i="8"/>
  <c r="M23" i="8"/>
  <c r="M47" i="8"/>
  <c r="S19" i="7"/>
  <c r="R19" i="7"/>
  <c r="R43" i="7"/>
  <c r="S4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7" i="7" s="1"/>
  <c r="M27" i="7"/>
  <c r="M23" i="7"/>
  <c r="S19" i="6"/>
  <c r="R19" i="6"/>
  <c r="S41" i="6"/>
  <c r="R41" i="6"/>
  <c r="S17" i="6"/>
  <c r="R17" i="6"/>
  <c r="S43" i="6"/>
  <c r="R43" i="6"/>
  <c r="M11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M7" i="6"/>
  <c r="P11" i="6"/>
  <c r="Q11" i="6" s="1"/>
  <c r="P35" i="6"/>
  <c r="Q35" i="6" s="1"/>
  <c r="P47" i="6"/>
  <c r="Q47" i="6" s="1"/>
  <c r="M9" i="6"/>
  <c r="S45" i="5"/>
  <c r="R45" i="5"/>
  <c r="S21" i="5"/>
  <c r="R21" i="5"/>
  <c r="R37" i="5"/>
  <c r="R43" i="5"/>
  <c r="S43" i="5"/>
  <c r="R19" i="5"/>
  <c r="S19" i="5"/>
  <c r="M33" i="5"/>
  <c r="M7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M13" i="5"/>
  <c r="M11" i="5"/>
  <c r="P25" i="5"/>
  <c r="Q25" i="5" s="1"/>
  <c r="P49" i="5"/>
  <c r="Q49" i="5" s="1"/>
  <c r="M9" i="5"/>
  <c r="R17" i="5"/>
  <c r="R41" i="5"/>
  <c r="M5" i="5"/>
  <c r="R41" i="4"/>
  <c r="S41" i="4"/>
  <c r="S43" i="4"/>
  <c r="R43" i="4"/>
  <c r="R19" i="4"/>
  <c r="S19" i="4"/>
  <c r="L11" i="4"/>
  <c r="M9" i="4" s="1"/>
  <c r="M29" i="4"/>
  <c r="P33" i="4"/>
  <c r="Q33" i="4" s="1"/>
  <c r="S39" i="4"/>
  <c r="P7" i="4"/>
  <c r="Q7" i="4" s="1"/>
  <c r="M27" i="4"/>
  <c r="M49" i="4"/>
  <c r="M23" i="4"/>
  <c r="P51" i="4"/>
  <c r="Q51" i="4" s="1"/>
  <c r="M21" i="4"/>
  <c r="P25" i="4"/>
  <c r="Q25" i="4" s="1"/>
  <c r="M45" i="4"/>
  <c r="M35" i="4"/>
  <c r="M31" i="4"/>
  <c r="M47" i="4"/>
  <c r="L35" i="4"/>
  <c r="M11" i="4"/>
  <c r="R37" i="4"/>
  <c r="S15" i="3"/>
  <c r="R15" i="3"/>
  <c r="S17" i="3"/>
  <c r="R17" i="3"/>
  <c r="M3" i="3"/>
  <c r="R41" i="3"/>
  <c r="S41" i="3"/>
  <c r="S39" i="3"/>
  <c r="R39" i="3"/>
  <c r="M31" i="3"/>
  <c r="M5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7" i="3"/>
  <c r="R13" i="3"/>
  <c r="M29" i="3"/>
  <c r="R37" i="3"/>
  <c r="M27" i="3"/>
  <c r="R35" i="3"/>
  <c r="S11" i="3"/>
  <c r="P3" i="3"/>
  <c r="Q3" i="3" s="1"/>
  <c r="P51" i="3"/>
  <c r="Q51" i="3" s="1"/>
  <c r="L9" i="3"/>
  <c r="M9" i="3"/>
  <c r="M25" i="3"/>
  <c r="M49" i="3"/>
  <c r="M7" i="2"/>
  <c r="R19" i="2"/>
  <c r="S19" i="2"/>
  <c r="S41" i="2"/>
  <c r="R41" i="2"/>
  <c r="R9" i="2"/>
  <c r="S9" i="2"/>
  <c r="S43" i="2"/>
  <c r="R43" i="2"/>
  <c r="S31" i="2"/>
  <c r="R31" i="2"/>
  <c r="L35" i="2"/>
  <c r="P11" i="2"/>
  <c r="Q11" i="2" s="1"/>
  <c r="S17" i="2"/>
  <c r="P35" i="2"/>
  <c r="Q35" i="2" s="1"/>
  <c r="R39" i="2"/>
  <c r="M5" i="2"/>
  <c r="S15" i="2"/>
  <c r="M29" i="2"/>
  <c r="P33" i="2"/>
  <c r="Q33" i="2" s="1"/>
  <c r="R37" i="2"/>
  <c r="M3" i="2"/>
  <c r="M25" i="2"/>
  <c r="M23" i="2"/>
  <c r="P27" i="2"/>
  <c r="Q27" i="2" s="1"/>
  <c r="M47" i="2"/>
  <c r="P51" i="2"/>
  <c r="Q51" i="2" s="1"/>
  <c r="M11" i="2"/>
  <c r="R17" i="2"/>
  <c r="R13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M13" i="4" l="1"/>
  <c r="M5" i="4"/>
  <c r="M15" i="4"/>
  <c r="R17" i="4"/>
  <c r="R13" i="4"/>
  <c r="R15" i="4"/>
  <c r="M3" i="4"/>
  <c r="R3" i="4" s="1"/>
  <c r="M7" i="4"/>
  <c r="R7" i="4" s="1"/>
  <c r="S11" i="4" s="1"/>
  <c r="S45" i="3"/>
  <c r="R51" i="4"/>
  <c r="S51" i="4"/>
  <c r="S25" i="4"/>
  <c r="R25" i="4"/>
  <c r="M3" i="5"/>
  <c r="M7" i="8"/>
  <c r="R31" i="5"/>
  <c r="S31" i="5"/>
  <c r="M3" i="8"/>
  <c r="R3" i="8" s="1"/>
  <c r="R33" i="6"/>
  <c r="M3" i="6"/>
  <c r="R3" i="6" s="1"/>
  <c r="S35" i="6"/>
  <c r="R47" i="6"/>
  <c r="R51" i="6"/>
  <c r="R31" i="6"/>
  <c r="S47" i="6"/>
  <c r="S31" i="6"/>
  <c r="R35" i="6"/>
  <c r="S33" i="6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R5" i="8"/>
  <c r="R31" i="8"/>
  <c r="S31" i="8"/>
  <c r="R9" i="8"/>
  <c r="S9" i="8" s="1"/>
  <c r="R51" i="8"/>
  <c r="S35" i="8"/>
  <c r="R35" i="8"/>
  <c r="S33" i="8"/>
  <c r="R33" i="8"/>
  <c r="R49" i="8"/>
  <c r="S49" i="8"/>
  <c r="R25" i="8"/>
  <c r="R7" i="8"/>
  <c r="S29" i="8"/>
  <c r="R29" i="8"/>
  <c r="S51" i="8"/>
  <c r="S11" i="8"/>
  <c r="R11" i="8"/>
  <c r="S7" i="7"/>
  <c r="R7" i="7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7" i="6"/>
  <c r="R29" i="6"/>
  <c r="R11" i="6"/>
  <c r="S11" i="6" s="1"/>
  <c r="R49" i="6"/>
  <c r="S49" i="6"/>
  <c r="R9" i="6"/>
  <c r="R25" i="6"/>
  <c r="S25" i="6"/>
  <c r="R5" i="6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S9" i="5"/>
  <c r="R9" i="5"/>
  <c r="R33" i="5"/>
  <c r="S33" i="5"/>
  <c r="S23" i="5"/>
  <c r="R23" i="5"/>
  <c r="S11" i="5"/>
  <c r="R11" i="5"/>
  <c r="S27" i="5"/>
  <c r="R5" i="5"/>
  <c r="R27" i="5"/>
  <c r="S13" i="5"/>
  <c r="R13" i="5"/>
  <c r="S7" i="5"/>
  <c r="R7" i="5"/>
  <c r="S47" i="4"/>
  <c r="R47" i="4"/>
  <c r="S27" i="4"/>
  <c r="R27" i="4"/>
  <c r="R9" i="4"/>
  <c r="S35" i="4"/>
  <c r="R35" i="4"/>
  <c r="R21" i="4"/>
  <c r="S21" i="4"/>
  <c r="R23" i="4"/>
  <c r="S23" i="4"/>
  <c r="R31" i="4"/>
  <c r="S31" i="4"/>
  <c r="S29" i="4"/>
  <c r="R29" i="4"/>
  <c r="S45" i="4"/>
  <c r="R45" i="4"/>
  <c r="R5" i="4"/>
  <c r="R33" i="4"/>
  <c r="S33" i="4"/>
  <c r="R11" i="4"/>
  <c r="R49" i="4"/>
  <c r="S49" i="4"/>
  <c r="R19" i="3"/>
  <c r="S19" i="3"/>
  <c r="R3" i="3"/>
  <c r="S3" i="3" s="1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9" i="3"/>
  <c r="S47" i="3"/>
  <c r="R23" i="3"/>
  <c r="S7" i="3"/>
  <c r="R7" i="3"/>
  <c r="S25" i="3"/>
  <c r="R25" i="3"/>
  <c r="S23" i="3"/>
  <c r="R3" i="2"/>
  <c r="S3" i="2" s="1"/>
  <c r="S21" i="2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S11" i="2"/>
  <c r="S23" i="2"/>
  <c r="R23" i="2"/>
  <c r="R25" i="2"/>
  <c r="S25" i="2"/>
  <c r="R27" i="2"/>
  <c r="S35" i="2"/>
  <c r="R5" i="2"/>
  <c r="S5" i="2" s="1"/>
  <c r="S7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17" i="4" l="1"/>
  <c r="S5" i="3"/>
  <c r="S13" i="4"/>
  <c r="S15" i="4"/>
  <c r="S9" i="4"/>
  <c r="S3" i="4"/>
  <c r="S7" i="4"/>
  <c r="S5" i="4"/>
  <c r="S5" i="5"/>
  <c r="S3" i="5"/>
  <c r="S9" i="6"/>
  <c r="S7" i="6"/>
  <c r="S7" i="8"/>
  <c r="S5" i="8"/>
  <c r="S3" i="8"/>
  <c r="S5" i="6"/>
  <c r="S3" i="6"/>
  <c r="R5" i="7"/>
  <c r="S3" i="7" s="1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5" i="7" l="1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<sst xmlns="http://schemas.openxmlformats.org/spreadsheetml/2006/main" count="236" uniqueCount="84">
  <si>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</si>
  <si>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</si>
  <si>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</si>
  <si>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</si>
  <si>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</si>
  <si>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</si>
  <si>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</si>
  <si>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</si>
  <si>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</si>
  <si>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</si>
  <si>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</si>
  <si>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</si>
  <si>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</si>
  <si>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</si>
  <si>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</si>
  <si>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</si>
  <si>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</si>
  <si>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</si>
  <si>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</si>
  <si>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</si>
  <si>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</si>
  <si>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</si>
  <si>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</si>
  <si>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</si>
  <si>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</si>
  <si>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</si>
  <si>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</si>
  <si>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JEANINE MANUEL</t>
  </si>
  <si>
    <t>SAUVEE mathilde</t>
  </si>
  <si>
    <t>BRIERE emma</t>
  </si>
  <si>
    <t>LA SALLE</t>
  </si>
  <si>
    <t>BONNEL victoire</t>
  </si>
  <si>
    <t>COISNE juliette</t>
  </si>
  <si>
    <t>SAINT ADRIEN</t>
  </si>
  <si>
    <t>STE ODILE</t>
  </si>
  <si>
    <t>NAKULESAN anusha</t>
  </si>
  <si>
    <t>LEMAITRE theana</t>
  </si>
  <si>
    <t>DUBLING théo</t>
  </si>
  <si>
    <t>VANDEVILLE joseph</t>
  </si>
  <si>
    <t>BOUCHARA livia</t>
  </si>
  <si>
    <t>LAMPIN michel ange</t>
  </si>
  <si>
    <t>OZANAM</t>
  </si>
  <si>
    <t>DUTHOIT raphael</t>
  </si>
  <si>
    <t>MATTHEWS anaïs</t>
  </si>
  <si>
    <t>saint adrien</t>
  </si>
  <si>
    <t>BRABANT charles</t>
  </si>
  <si>
    <t>COURTY emma</t>
  </si>
  <si>
    <t>TARNUS zélie</t>
  </si>
  <si>
    <t>MILLARD mahaut</t>
  </si>
  <si>
    <t>DOS SANTOS sarah</t>
  </si>
  <si>
    <t>KRASKOWSKI  anna</t>
  </si>
  <si>
    <t>PERROT tom</t>
  </si>
  <si>
    <t>MAGNIANT valentin</t>
  </si>
  <si>
    <t>COUFFIGNAL romain</t>
  </si>
  <si>
    <t>CARON eliott</t>
  </si>
  <si>
    <t>DELASSUS abigael</t>
  </si>
  <si>
    <t>PETITFRERE maya</t>
  </si>
  <si>
    <t>CARPENTIER mia</t>
  </si>
  <si>
    <t>SEITE CELARIE mathéo</t>
  </si>
  <si>
    <t>TERNOIS raphael</t>
  </si>
  <si>
    <t>TRENTESAUX amandine</t>
  </si>
  <si>
    <t>FIAT MORETON lia</t>
  </si>
  <si>
    <t>PEDROZA simon</t>
  </si>
  <si>
    <t>BOULINGUEZ salome</t>
  </si>
  <si>
    <t>POUMAERE marceau</t>
  </si>
  <si>
    <t>C.PEGUY</t>
  </si>
  <si>
    <t>BLANQUER raphael</t>
  </si>
  <si>
    <t>DEREN éloise</t>
  </si>
  <si>
    <t>FACQ nathan</t>
  </si>
  <si>
    <t>MANNO DHALLEWIN madi</t>
  </si>
  <si>
    <t>HERGAUX endjel</t>
  </si>
  <si>
    <t>CHATELAIN lucien</t>
  </si>
  <si>
    <t>c;peguy</t>
  </si>
  <si>
    <t>DELECROIX charlotte</t>
  </si>
  <si>
    <t>FLOUQUET gabriella</t>
  </si>
  <si>
    <t>BOONAERT marcelline</t>
  </si>
  <si>
    <t>PLOTON baptiste</t>
  </si>
  <si>
    <t>DOREMUS elya</t>
  </si>
  <si>
    <t>DUPONT ely</t>
  </si>
  <si>
    <t>EJM</t>
  </si>
  <si>
    <t>LOPEZ mariana</t>
  </si>
  <si>
    <t>CLASSEAU basile</t>
  </si>
  <si>
    <t>KRUGER oscar</t>
  </si>
  <si>
    <t>GUILLAUME manon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</si>
</sst>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zoomScale="80" zoomScaleNormal="80" workbookViewId="0">
      <selection activeCell="N7" sqref="N7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44</v>
      </c>
      <c r="C3" s="12" t="s">
        <v>45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100</v>
      </c>
      <c r="K3" s="46">
        <f>SUM(J3:J4)</f>
        <v>200</v>
      </c>
      <c r="L3" s="45">
        <f>SUM(K3,I3,G3,E3)</f>
        <v>800</v>
      </c>
      <c r="M3" s="34">
        <f>IF(OR(E3=0,G3=0,I3=0,K3=0),"",RANK(L3,$L$3:$L$32,0))</f>
        <v>1</v>
      </c>
      <c r="N3" s="19">
        <v>12.32</v>
      </c>
      <c r="O3" s="43">
        <f>IF(OR(N3="",N4=""),"",SUM(N3:N4))</f>
        <v>23.66</v>
      </c>
      <c r="P3" s="28">
        <f>IF(OR(E3="",G3="",I3="",K3="",N3="",N4=""),"",RANK(O3,$O$3:$O$32,1))</f>
        <v>2</v>
      </c>
      <c r="Q3" s="30">
        <f>IF(P3="","",IF(P3&lt;=5,200-(P3-1)*10,IF(AND(P3&lt;=10,P3&gt;5),180-(P3-1)*5,IF(AND(P3&lt;=15,P3&gt;10),153-(P3-1)*2,140-P3))))</f>
        <v>190</v>
      </c>
      <c r="R3" s="32">
        <f>IF(OR(M3="",P3=""),"",L3+Q3)</f>
        <v>990</v>
      </c>
      <c r="S3" s="34">
        <f>IF(OR(M3="",P3=""),"",RANK(R3,$R$3:$R$32,0))</f>
        <v>1</v>
      </c>
    </row>
    <row r="4" spans="1:19" ht="20.100000000000001" customHeight="1" thickBot="1" x14ac:dyDescent="0.25">
      <c r="A4" s="36"/>
      <c r="B4" s="38"/>
      <c r="C4" s="14" t="s">
        <v>46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100</v>
      </c>
      <c r="K4" s="40"/>
      <c r="L4" s="42"/>
      <c r="M4" s="35"/>
      <c r="N4" s="19">
        <v>11.34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65</v>
      </c>
      <c r="C5" s="16" t="s">
        <v>66</v>
      </c>
      <c r="D5" s="17">
        <v>80</v>
      </c>
      <c r="E5" s="39">
        <f>SUM(D5:D6)</f>
        <v>180</v>
      </c>
      <c r="F5" s="17">
        <v>100</v>
      </c>
      <c r="G5" s="39">
        <f>SUM(F5:F6)</f>
        <v>200</v>
      </c>
      <c r="H5" s="17">
        <v>100</v>
      </c>
      <c r="I5" s="39">
        <f>SUM(H5:H6)</f>
        <v>200</v>
      </c>
      <c r="J5" s="17">
        <v>100</v>
      </c>
      <c r="K5" s="39">
        <f>SUM(J5:J6)</f>
        <v>200</v>
      </c>
      <c r="L5" s="41">
        <f>SUM(K5,I5,G5,E5)</f>
        <v>780</v>
      </c>
      <c r="M5" s="34">
        <f t="shared" ref="M5" si="0">IF(OR(E5=0,G5=0,I5=0,K5=0),"",RANK(L5,$L$3:$L$32,0))</f>
        <v>2</v>
      </c>
      <c r="N5" s="19">
        <v>12.12</v>
      </c>
      <c r="O5" s="43">
        <f t="shared" ref="O5" si="1">IF(OR(N5="",N6=""),"",SUM(N5:N6))</f>
        <v>21.119999999999997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980</v>
      </c>
      <c r="S5" s="34">
        <f t="shared" ref="S5" si="5">IF(OR(M5="",P5=""),"",RANK(R5,$R$3:$R$32,0))</f>
        <v>2</v>
      </c>
    </row>
    <row r="6" spans="1:19" ht="20.100000000000001" customHeight="1" thickBot="1" x14ac:dyDescent="0.25">
      <c r="A6" s="36"/>
      <c r="B6" s="38"/>
      <c r="C6" s="14" t="s">
        <v>67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100</v>
      </c>
      <c r="K6" s="40"/>
      <c r="L6" s="42"/>
      <c r="M6" s="35"/>
      <c r="N6" s="19">
        <v>9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/>
      <c r="C7" s="16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1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sheetProtection selectLockedCells="1"/>
  <mergeCells count="326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K25:K26"/>
    <mergeCell ref="K15:K16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L11:L12"/>
    <mergeCell ref="L13:L14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M25:M26"/>
    <mergeCell ref="M27:M28"/>
    <mergeCell ref="K17:K18"/>
    <mergeCell ref="K19:K20"/>
    <mergeCell ref="L27:L28"/>
    <mergeCell ref="L29:L30"/>
    <mergeCell ref="L31:L32"/>
    <mergeCell ref="M3:M4"/>
    <mergeCell ref="M5:M6"/>
    <mergeCell ref="M7:M8"/>
    <mergeCell ref="M9:M10"/>
    <mergeCell ref="M11:M12"/>
    <mergeCell ref="M13:M14"/>
    <mergeCell ref="M15:M16"/>
    <mergeCell ref="L15:L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P9:P10"/>
    <mergeCell ref="P11:P12"/>
    <mergeCell ref="P13:P14"/>
    <mergeCell ref="P15:P16"/>
    <mergeCell ref="P17:P18"/>
    <mergeCell ref="P19:P20"/>
    <mergeCell ref="O19:O20"/>
    <mergeCell ref="O21:O22"/>
    <mergeCell ref="O23:O24"/>
    <mergeCell ref="S27:S28"/>
    <mergeCell ref="S29:S30"/>
    <mergeCell ref="S31:S32"/>
    <mergeCell ref="B3:B4"/>
    <mergeCell ref="B5:B6"/>
    <mergeCell ref="B7:B8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S3:S4"/>
    <mergeCell ref="S5:S6"/>
    <mergeCell ref="S7:S8"/>
    <mergeCell ref="S9:S10"/>
    <mergeCell ref="S11:S12"/>
    <mergeCell ref="S13:S14"/>
    <mergeCell ref="P21:P22"/>
    <mergeCell ref="P23:P24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R3:R4"/>
    <mergeCell ref="R5:R6"/>
    <mergeCell ref="R7:R8"/>
    <mergeCell ref="R9:R10"/>
    <mergeCell ref="R11:R12"/>
    <mergeCell ref="R13:R14"/>
    <mergeCell ref="Q21:Q22"/>
    <mergeCell ref="Q23:Q24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O41:O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workbookViewId="0">
      <selection activeCell="N3" sqref="N3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/>
      <c r="C3" s="12"/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14"/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/>
      <c r="C5" s="16"/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14"/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/>
      <c r="C7" s="16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1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5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3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5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3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zoomScale="70" zoomScaleNormal="70" workbookViewId="0">
      <selection activeCell="R7" sqref="R7:R8"/>
    </sheetView>
  </sheetViews>
  <sheetFormatPr baseColWidth="10" defaultColWidth="11.375" defaultRowHeight="14.25" x14ac:dyDescent="0.25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5.7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6">
        <v>1</v>
      </c>
      <c r="B3" s="37" t="s">
        <v>65</v>
      </c>
      <c r="C3" s="16" t="s">
        <v>75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100</v>
      </c>
      <c r="K3" s="46">
        <f>SUM(J3:J4)</f>
        <v>170</v>
      </c>
      <c r="L3" s="45">
        <f>SUM(K3,I3,G3,E3)</f>
        <v>770</v>
      </c>
      <c r="M3" s="34">
        <f>IF(OR(E3=0,G3=0,I3=0,K3=0),"",RANK(L3,$L$3:$L$32,0))</f>
        <v>1</v>
      </c>
      <c r="N3" s="19">
        <v>22.6</v>
      </c>
      <c r="O3" s="43">
        <f>IF(OR(N3="",N4=""),"",SUM(N3:N4))</f>
        <v>41.38</v>
      </c>
      <c r="P3" s="28">
        <f>IF(OR(E3="",G3="",I3="",K3="",N3="",N4=""),"",RANK(O3,$O$3:$O$32,1))</f>
        <v>2</v>
      </c>
      <c r="Q3" s="30">
        <f>IF(P3="","",IF(P3&lt;=5,200-(P3-1)*10,IF(AND(P3&lt;=10,P3&gt;5),180-(P3-1)*5,IF(AND(P3&lt;=15,P3&gt;10),153-(P3-1)*2,140-P3))))</f>
        <v>190</v>
      </c>
      <c r="R3" s="32">
        <f>IF(OR(M3="",P3=""),"",L3+Q3)</f>
        <v>960</v>
      </c>
      <c r="S3" s="34">
        <f>IF(OR(M3="",P3=""),"",RANK(R3,$R$3:$R$32,0))</f>
        <v>1</v>
      </c>
    </row>
    <row r="4" spans="1:19" ht="20.100000000000001" customHeight="1" thickBot="1" x14ac:dyDescent="0.3">
      <c r="A4" s="36"/>
      <c r="B4" s="38"/>
      <c r="C4" s="14" t="s">
        <v>76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70</v>
      </c>
      <c r="K4" s="40"/>
      <c r="L4" s="42"/>
      <c r="M4" s="35"/>
      <c r="N4" s="19">
        <v>18.78</v>
      </c>
      <c r="O4" s="44"/>
      <c r="P4" s="29"/>
      <c r="Q4" s="31"/>
      <c r="R4" s="33"/>
      <c r="S4" s="35"/>
    </row>
    <row r="5" spans="1:19" ht="20.100000000000001" customHeight="1" x14ac:dyDescent="0.25">
      <c r="A5" s="36">
        <v>2</v>
      </c>
      <c r="B5" s="37" t="s">
        <v>65</v>
      </c>
      <c r="C5" s="16" t="s">
        <v>77</v>
      </c>
      <c r="D5" s="17">
        <v>100</v>
      </c>
      <c r="E5" s="39">
        <f>SUM(D5:D6)</f>
        <v>200</v>
      </c>
      <c r="F5" s="17">
        <v>43</v>
      </c>
      <c r="G5" s="39">
        <f>SUM(F5:F6)</f>
        <v>143</v>
      </c>
      <c r="H5" s="17">
        <v>100</v>
      </c>
      <c r="I5" s="39">
        <f>SUM(H5:H6)</f>
        <v>200</v>
      </c>
      <c r="J5" s="17">
        <v>75</v>
      </c>
      <c r="K5" s="39">
        <f>SUM(J5:J6)</f>
        <v>132</v>
      </c>
      <c r="L5" s="41">
        <f>SUM(K5,I5,G5,E5)</f>
        <v>675</v>
      </c>
      <c r="M5" s="34">
        <f t="shared" ref="M5" si="0">IF(OR(E5=0,G5=0,I5=0,K5=0),"",RANK(L5,$L$3:$L$32,0))</f>
        <v>2</v>
      </c>
      <c r="N5" s="19">
        <v>18.12</v>
      </c>
      <c r="O5" s="43">
        <f t="shared" ref="O5" si="1">IF(OR(N5="",N6=""),"",SUM(N5:N6))</f>
        <v>40.400000000000006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875</v>
      </c>
      <c r="S5" s="34">
        <f t="shared" ref="S5" si="5">IF(OR(M5="",P5=""),"",RANK(R5,$R$3:$R$32,0))</f>
        <v>2</v>
      </c>
    </row>
    <row r="6" spans="1:19" ht="20.100000000000001" customHeight="1" thickBot="1" x14ac:dyDescent="0.3">
      <c r="A6" s="36"/>
      <c r="B6" s="38"/>
      <c r="C6" s="47" t="s">
        <v>78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57</v>
      </c>
      <c r="K6" s="40"/>
      <c r="L6" s="42"/>
      <c r="M6" s="35"/>
      <c r="N6" s="19">
        <v>22.28</v>
      </c>
      <c r="O6" s="44"/>
      <c r="P6" s="29"/>
      <c r="Q6" s="31"/>
      <c r="R6" s="33"/>
      <c r="S6" s="35"/>
    </row>
    <row r="7" spans="1:19" ht="20.100000000000001" customHeight="1" x14ac:dyDescent="0.25">
      <c r="A7" s="36">
        <v>3</v>
      </c>
      <c r="B7" s="48"/>
      <c r="C7" s="51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3">
      <c r="A8" s="36"/>
      <c r="B8" s="49"/>
      <c r="C8" s="51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5">
      <c r="A9" s="36">
        <v>4</v>
      </c>
      <c r="B9" s="37"/>
      <c r="C9" s="12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3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3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5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3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5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5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3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5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3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sheetProtection selectLockedCells="1"/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tabSelected="1" zoomScale="85" zoomScaleNormal="85" workbookViewId="0">
      <selection activeCell="N13" sqref="N13"/>
    </sheetView>
  </sheetViews>
  <sheetFormatPr baseColWidth="10" defaultColWidth="11.375" defaultRowHeight="14.25" x14ac:dyDescent="0.25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44</v>
      </c>
      <c r="C3" s="12" t="s">
        <v>47</v>
      </c>
      <c r="D3" s="13">
        <v>100</v>
      </c>
      <c r="E3" s="46">
        <f>SUM(D3:D4)</f>
        <v>156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75</v>
      </c>
      <c r="K3" s="46">
        <f>SUM(J3:J4)</f>
        <v>129</v>
      </c>
      <c r="L3" s="45">
        <f>SUM(K3,I3,G3,E3)</f>
        <v>685</v>
      </c>
      <c r="M3" s="34">
        <f>IF(OR(E3=0,G3=0,I3=0,K3=0),"",RANK(L3,$L$3:$L$32,0))</f>
        <v>8</v>
      </c>
      <c r="N3" s="19">
        <v>21.22</v>
      </c>
      <c r="O3" s="43">
        <f>IF(OR(N3="",N4=""),"",SUM(N3:N4))</f>
        <v>47.91</v>
      </c>
      <c r="P3" s="28">
        <f>IF(OR(E3="",G3="",I3="",K3="",N3="",N4=""),"",RANK(O3,$O$3:$O$32,1))</f>
        <v>7</v>
      </c>
      <c r="Q3" s="30">
        <f>IF(P3="","",IF(P3&lt;=5,200-(P3-1)*10,IF(AND(P3&lt;=10,P3&gt;5),180-(P3-1)*5,IF(AND(P3&lt;=15,P3&gt;10),153-(P3-1)*2,140-P3))))</f>
        <v>150</v>
      </c>
      <c r="R3" s="32">
        <f>IF(OR(M3="",P3=""),"",L3+Q3)</f>
        <v>835</v>
      </c>
      <c r="S3" s="34">
        <f>IF(OR(M3="",P3=""),"",RANK(R3,$R$3:$R$32,0))</f>
        <v>8</v>
      </c>
    </row>
    <row r="4" spans="1:19" ht="20.100000000000001" customHeight="1" thickBot="1" x14ac:dyDescent="0.25">
      <c r="A4" s="36"/>
      <c r="B4" s="38"/>
      <c r="C4" s="14" t="s">
        <v>48</v>
      </c>
      <c r="D4" s="15">
        <v>56</v>
      </c>
      <c r="E4" s="40"/>
      <c r="F4" s="15">
        <v>100</v>
      </c>
      <c r="G4" s="40"/>
      <c r="H4" s="15">
        <v>100</v>
      </c>
      <c r="I4" s="40"/>
      <c r="J4" s="15">
        <v>54</v>
      </c>
      <c r="K4" s="40"/>
      <c r="L4" s="42"/>
      <c r="M4" s="35"/>
      <c r="N4" s="19">
        <v>26.69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44</v>
      </c>
      <c r="C5" s="16" t="s">
        <v>49</v>
      </c>
      <c r="D5" s="17">
        <v>100</v>
      </c>
      <c r="E5" s="39">
        <f>SUM(D5:D6)</f>
        <v>200</v>
      </c>
      <c r="F5" s="17">
        <v>100</v>
      </c>
      <c r="G5" s="39">
        <f>SUM(F5:F6)</f>
        <v>200</v>
      </c>
      <c r="H5" s="17">
        <v>100</v>
      </c>
      <c r="I5" s="39">
        <f>SUM(H5:H6)</f>
        <v>200</v>
      </c>
      <c r="J5" s="17">
        <v>70</v>
      </c>
      <c r="K5" s="39">
        <f>SUM(J5:J6)</f>
        <v>135</v>
      </c>
      <c r="L5" s="41">
        <f>SUM(K5,I5,G5,E5)</f>
        <v>735</v>
      </c>
      <c r="M5" s="34">
        <f t="shared" ref="M5" si="0">IF(OR(E5=0,G5=0,I5=0,K5=0),"",RANK(L5,$L$3:$L$32,0))</f>
        <v>5</v>
      </c>
      <c r="N5" s="19">
        <v>16.690000000000001</v>
      </c>
      <c r="O5" s="43">
        <f t="shared" ref="O5" si="1">IF(OR(N5="",N6=""),"",SUM(N5:N6))</f>
        <v>38.290000000000006</v>
      </c>
      <c r="P5" s="28">
        <f t="shared" ref="P5" si="2">IF(OR(E5="",G5="",I5="",K5="",N5="",N6=""),"",RANK(O5,$O$3:$O$32,1))</f>
        <v>5</v>
      </c>
      <c r="Q5" s="30">
        <f t="shared" ref="Q5" si="3">IF(P5="","",IF(P5&lt;=5,200-(P5-1)*10,IF(AND(P5&lt;=10,P5&gt;5),180-(P5-1)*5,IF(AND(P5&lt;=15,P5&gt;10),153-(P5-1)*2,140-P5))))</f>
        <v>160</v>
      </c>
      <c r="R5" s="32">
        <f t="shared" ref="R5" si="4">IF(OR(M5="",P5=""),"",L5+Q5)</f>
        <v>895</v>
      </c>
      <c r="S5" s="34">
        <f t="shared" ref="S5" si="5">IF(OR(M5="",P5=""),"",RANK(R5,$R$3:$R$32,0))</f>
        <v>6</v>
      </c>
    </row>
    <row r="6" spans="1:19" ht="20.100000000000001" customHeight="1" thickBot="1" x14ac:dyDescent="0.3">
      <c r="A6" s="36"/>
      <c r="B6" s="38"/>
      <c r="C6" s="14" t="s">
        <v>50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65</v>
      </c>
      <c r="K6" s="40"/>
      <c r="L6" s="42"/>
      <c r="M6" s="35"/>
      <c r="N6" s="19">
        <v>21.6</v>
      </c>
      <c r="O6" s="44"/>
      <c r="P6" s="29"/>
      <c r="Q6" s="31"/>
      <c r="R6" s="33"/>
      <c r="S6" s="35"/>
    </row>
    <row r="7" spans="1:19" ht="20.100000000000001" customHeight="1" x14ac:dyDescent="0.25">
      <c r="A7" s="36">
        <v>3</v>
      </c>
      <c r="B7" s="37" t="s">
        <v>65</v>
      </c>
      <c r="C7" s="16" t="s">
        <v>68</v>
      </c>
      <c r="D7" s="17">
        <v>100</v>
      </c>
      <c r="E7" s="39">
        <f>SUM(D7:D8)</f>
        <v>200</v>
      </c>
      <c r="F7" s="17">
        <v>100</v>
      </c>
      <c r="G7" s="39">
        <f>SUM(F7:F8)</f>
        <v>200</v>
      </c>
      <c r="H7" s="17">
        <v>100</v>
      </c>
      <c r="I7" s="39">
        <f>SUM(H7:H8)</f>
        <v>200</v>
      </c>
      <c r="J7" s="17">
        <v>80</v>
      </c>
      <c r="K7" s="39">
        <f>SUM(J7:J8)</f>
        <v>180</v>
      </c>
      <c r="L7" s="41">
        <f>SUM(K7,I7,G7,E7)</f>
        <v>780</v>
      </c>
      <c r="M7" s="34">
        <f t="shared" ref="M7" si="6">IF(OR(E7=0,G7=0,I7=0,K7=0),"",RANK(L7,$L$3:$L$32,0))</f>
        <v>4</v>
      </c>
      <c r="N7" s="19">
        <v>18.190000000000001</v>
      </c>
      <c r="O7" s="43">
        <f t="shared" ref="O7" si="7">IF(OR(N7="",N8=""),"",SUM(N7:N8))</f>
        <v>27.12</v>
      </c>
      <c r="P7" s="28">
        <f t="shared" ref="P7" si="8">IF(OR(E7="",G7="",I7="",K7="",N7="",N8=""),"",RANK(O7,$O$3:$O$32,1))</f>
        <v>3</v>
      </c>
      <c r="Q7" s="30">
        <f t="shared" ref="Q7" si="9">IF(P7="","",IF(P7&lt;=5,200-(P7-1)*10,IF(AND(P7&lt;=10,P7&gt;5),180-(P7-1)*5,IF(AND(P7&lt;=15,P7&gt;10),153-(P7-1)*2,140-P7))))</f>
        <v>180</v>
      </c>
      <c r="R7" s="32">
        <f t="shared" ref="R7" si="10">IF(OR(M7="",P7=""),"",L7+Q7)</f>
        <v>960</v>
      </c>
      <c r="S7" s="34">
        <f t="shared" ref="S7" si="11">IF(OR(M7="",P7=""),"",RANK(R7,$R$3:$R$32,0))</f>
        <v>3</v>
      </c>
    </row>
    <row r="8" spans="1:19" ht="20.100000000000001" customHeight="1" thickBot="1" x14ac:dyDescent="0.3">
      <c r="A8" s="36"/>
      <c r="B8" s="38"/>
      <c r="C8" s="14" t="s">
        <v>69</v>
      </c>
      <c r="D8" s="15">
        <v>100</v>
      </c>
      <c r="E8" s="40"/>
      <c r="F8" s="15">
        <v>100</v>
      </c>
      <c r="G8" s="40"/>
      <c r="H8" s="15">
        <v>100</v>
      </c>
      <c r="I8" s="40"/>
      <c r="J8" s="15">
        <v>100</v>
      </c>
      <c r="K8" s="40"/>
      <c r="L8" s="42"/>
      <c r="M8" s="35"/>
      <c r="N8" s="19">
        <v>8.93</v>
      </c>
      <c r="O8" s="44"/>
      <c r="P8" s="29"/>
      <c r="Q8" s="31"/>
      <c r="R8" s="33"/>
      <c r="S8" s="35"/>
    </row>
    <row r="9" spans="1:19" ht="20.100000000000001" customHeight="1" x14ac:dyDescent="0.25">
      <c r="A9" s="36">
        <v>4</v>
      </c>
      <c r="B9" s="37" t="s">
        <v>44</v>
      </c>
      <c r="C9" s="16" t="s">
        <v>51</v>
      </c>
      <c r="D9" s="17">
        <v>100</v>
      </c>
      <c r="E9" s="39">
        <f>SUM(D9:D10)</f>
        <v>200</v>
      </c>
      <c r="F9" s="17">
        <v>100</v>
      </c>
      <c r="G9" s="39">
        <f>SUM(F9:F10)</f>
        <v>200</v>
      </c>
      <c r="H9" s="17">
        <v>100</v>
      </c>
      <c r="I9" s="39">
        <f>SUM(H9:H10)</f>
        <v>200</v>
      </c>
      <c r="J9" s="17">
        <v>100</v>
      </c>
      <c r="K9" s="39">
        <f>SUM(J9:J10)</f>
        <v>200</v>
      </c>
      <c r="L9" s="41">
        <f>SUM(K9,I9,G9,E9)</f>
        <v>800</v>
      </c>
      <c r="M9" s="34">
        <f t="shared" ref="M9" si="12">IF(OR(E9=0,G9=0,I9=0,K9=0),"",RANK(L9,$L$3:$L$32,0))</f>
        <v>1</v>
      </c>
      <c r="N9" s="19">
        <v>6.18</v>
      </c>
      <c r="O9" s="43">
        <f t="shared" ref="O9" si="13">IF(OR(N9="",N10=""),"",SUM(N9:N10))</f>
        <v>14.209999999999999</v>
      </c>
      <c r="P9" s="28">
        <f t="shared" ref="P9" si="14">IF(OR(E9="",G9="",I9="",K9="",N9="",N10=""),"",RANK(O9,$O$3:$O$32,1))</f>
        <v>1</v>
      </c>
      <c r="Q9" s="30">
        <f t="shared" ref="Q9" si="15">IF(P9="","",IF(P9&lt;=5,200-(P9-1)*10,IF(AND(P9&lt;=10,P9&gt;5),180-(P9-1)*5,IF(AND(P9&lt;=15,P9&gt;10),153-(P9-1)*2,140-P9))))</f>
        <v>200</v>
      </c>
      <c r="R9" s="32">
        <f t="shared" ref="R9" si="16">IF(OR(M9="",P9=""),"",L9+Q9)</f>
        <v>1000</v>
      </c>
      <c r="S9" s="34">
        <f t="shared" ref="S9" si="17">IF(OR(M9="",P9=""),"",RANK(R9,$R$3:$R$32,0))</f>
        <v>1</v>
      </c>
    </row>
    <row r="10" spans="1:19" ht="20.100000000000001" customHeight="1" thickBot="1" x14ac:dyDescent="0.25">
      <c r="A10" s="36"/>
      <c r="B10" s="38"/>
      <c r="C10" s="14" t="s">
        <v>52</v>
      </c>
      <c r="D10" s="15">
        <v>100</v>
      </c>
      <c r="E10" s="40"/>
      <c r="F10" s="15">
        <v>100</v>
      </c>
      <c r="G10" s="40"/>
      <c r="H10" s="15">
        <v>100</v>
      </c>
      <c r="I10" s="40"/>
      <c r="J10" s="15">
        <v>100</v>
      </c>
      <c r="K10" s="40"/>
      <c r="L10" s="42"/>
      <c r="M10" s="35"/>
      <c r="N10" s="19">
        <v>8.0299999999999994</v>
      </c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 t="s">
        <v>65</v>
      </c>
      <c r="C11" s="16" t="s">
        <v>70</v>
      </c>
      <c r="D11" s="17">
        <v>100</v>
      </c>
      <c r="E11" s="39">
        <f>SUM(D11:D12)</f>
        <v>200</v>
      </c>
      <c r="F11" s="17">
        <v>100</v>
      </c>
      <c r="G11" s="39">
        <f>SUM(F11:F12)</f>
        <v>200</v>
      </c>
      <c r="H11" s="17">
        <v>100</v>
      </c>
      <c r="I11" s="39">
        <f>SUM(H11:H12)</f>
        <v>200</v>
      </c>
      <c r="J11" s="17">
        <v>100</v>
      </c>
      <c r="K11" s="39">
        <f>SUM(J11:J12)</f>
        <v>200</v>
      </c>
      <c r="L11" s="41">
        <f>SUM(K11,I11,G11,E11)</f>
        <v>800</v>
      </c>
      <c r="M11" s="34">
        <f t="shared" ref="M11" si="18">IF(OR(E11=0,G11=0,I11=0,K11=0),"",RANK(L11,$L$3:$L$32,0))</f>
        <v>1</v>
      </c>
      <c r="N11" s="19">
        <v>15.4</v>
      </c>
      <c r="O11" s="43">
        <f t="shared" ref="O11" si="19">IF(OR(N11="",N12=""),"",SUM(N11:N12))</f>
        <v>25.21</v>
      </c>
      <c r="P11" s="28">
        <f t="shared" ref="P11" si="20">IF(OR(E11="",G11="",I11="",K11="",N11="",N12=""),"",RANK(O11,$O$3:$O$32,1))</f>
        <v>2</v>
      </c>
      <c r="Q11" s="30">
        <f t="shared" ref="Q11" si="21">IF(P11="","",IF(P11&lt;=5,200-(P11-1)*10,IF(AND(P11&lt;=10,P11&gt;5),180-(P11-1)*5,IF(AND(P11&lt;=15,P11&gt;10),153-(P11-1)*2,140-P11))))</f>
        <v>190</v>
      </c>
      <c r="R11" s="32">
        <f t="shared" ref="R11" si="22">IF(OR(M11="",P11=""),"",L11+Q11)</f>
        <v>990</v>
      </c>
      <c r="S11" s="34">
        <f t="shared" ref="S11" si="23">IF(OR(M11="",P11=""),"",RANK(R11,$R$3:$R$32,0))</f>
        <v>2</v>
      </c>
    </row>
    <row r="12" spans="1:19" ht="20.100000000000001" customHeight="1" thickBot="1" x14ac:dyDescent="0.25">
      <c r="A12" s="36"/>
      <c r="B12" s="38"/>
      <c r="C12" s="14" t="s">
        <v>71</v>
      </c>
      <c r="D12" s="15">
        <v>100</v>
      </c>
      <c r="E12" s="40"/>
      <c r="F12" s="15">
        <v>100</v>
      </c>
      <c r="G12" s="40"/>
      <c r="H12" s="15">
        <v>100</v>
      </c>
      <c r="I12" s="40"/>
      <c r="J12" s="15">
        <v>100</v>
      </c>
      <c r="K12" s="40"/>
      <c r="L12" s="42"/>
      <c r="M12" s="35"/>
      <c r="N12" s="19">
        <v>9.81</v>
      </c>
      <c r="O12" s="44"/>
      <c r="P12" s="29"/>
      <c r="Q12" s="31"/>
      <c r="R12" s="33"/>
      <c r="S12" s="35"/>
    </row>
    <row r="13" spans="1:19" ht="20.100000000000001" customHeight="1" x14ac:dyDescent="0.25">
      <c r="A13" s="36">
        <v>6</v>
      </c>
      <c r="B13" s="37" t="s">
        <v>72</v>
      </c>
      <c r="C13" s="16" t="s">
        <v>73</v>
      </c>
      <c r="D13" s="17">
        <v>100</v>
      </c>
      <c r="E13" s="39">
        <f>SUM(D13:D14)</f>
        <v>200</v>
      </c>
      <c r="F13" s="17">
        <v>100</v>
      </c>
      <c r="G13" s="39">
        <f>SUM(F13:F14)</f>
        <v>200</v>
      </c>
      <c r="H13" s="17">
        <v>100</v>
      </c>
      <c r="I13" s="39">
        <f>SUM(H13:H14)</f>
        <v>200</v>
      </c>
      <c r="J13" s="17">
        <v>100</v>
      </c>
      <c r="K13" s="39">
        <f>SUM(J13:J14)</f>
        <v>200</v>
      </c>
      <c r="L13" s="41">
        <f>SUM(K13,I13,G13,E13)</f>
        <v>800</v>
      </c>
      <c r="M13" s="34">
        <f t="shared" ref="M13" si="24">IF(OR(E13=0,G13=0,I13=0,K13=0),"",RANK(L13,$L$3:$L$32,0))</f>
        <v>1</v>
      </c>
      <c r="N13" s="19">
        <v>23.4</v>
      </c>
      <c r="O13" s="43">
        <f t="shared" ref="O13" si="25">IF(OR(N13="",N14=""),"",SUM(N13:N14))</f>
        <v>44.15</v>
      </c>
      <c r="P13" s="28">
        <f t="shared" ref="P13" si="26">IF(OR(E13="",G13="",I13="",K13="",N13="",N14=""),"",RANK(O13,$O$3:$O$32,1))</f>
        <v>6</v>
      </c>
      <c r="Q13" s="30">
        <f t="shared" ref="Q13" si="27">IF(P13="","",IF(P13&lt;=5,200-(P13-1)*10,IF(AND(P13&lt;=10,P13&gt;5),180-(P13-1)*5,IF(AND(P13&lt;=15,P13&gt;10),153-(P13-1)*2,140-P13))))</f>
        <v>155</v>
      </c>
      <c r="R13" s="32">
        <f t="shared" ref="R13" si="28">IF(OR(M13="",P13=""),"",L13+Q13)</f>
        <v>955</v>
      </c>
      <c r="S13" s="34">
        <f t="shared" ref="S13" si="29">IF(OR(M13="",P13=""),"",RANK(R13,$R$3:$R$32,0))</f>
        <v>4</v>
      </c>
    </row>
    <row r="14" spans="1:19" ht="20.100000000000001" customHeight="1" thickBot="1" x14ac:dyDescent="0.3">
      <c r="A14" s="36"/>
      <c r="B14" s="38"/>
      <c r="C14" s="47" t="s">
        <v>74</v>
      </c>
      <c r="D14" s="15">
        <v>100</v>
      </c>
      <c r="E14" s="40"/>
      <c r="F14" s="15">
        <v>100</v>
      </c>
      <c r="G14" s="40"/>
      <c r="H14" s="15">
        <v>100</v>
      </c>
      <c r="I14" s="40"/>
      <c r="J14" s="15">
        <v>100</v>
      </c>
      <c r="K14" s="40"/>
      <c r="L14" s="42"/>
      <c r="M14" s="35"/>
      <c r="N14" s="19">
        <v>20.75</v>
      </c>
      <c r="O14" s="44"/>
      <c r="P14" s="29"/>
      <c r="Q14" s="31"/>
      <c r="R14" s="33"/>
      <c r="S14" s="35"/>
    </row>
    <row r="15" spans="1:19" ht="20.100000000000001" customHeight="1" x14ac:dyDescent="0.25">
      <c r="A15" s="36">
        <v>7</v>
      </c>
      <c r="B15" s="48" t="s">
        <v>79</v>
      </c>
      <c r="C15" s="50" t="s">
        <v>83</v>
      </c>
      <c r="D15" s="17">
        <v>100</v>
      </c>
      <c r="E15" s="39">
        <f>SUM(D15:D16)</f>
        <v>200</v>
      </c>
      <c r="F15" s="17">
        <v>100</v>
      </c>
      <c r="G15" s="39">
        <f>SUM(F15:F16)</f>
        <v>200</v>
      </c>
      <c r="H15" s="17">
        <v>100</v>
      </c>
      <c r="I15" s="39">
        <f>SUM(H15:H16)</f>
        <v>200</v>
      </c>
      <c r="J15" s="17">
        <v>57</v>
      </c>
      <c r="K15" s="39">
        <f>SUM(J15:J16)</f>
        <v>132</v>
      </c>
      <c r="L15" s="41">
        <f>SUM(K15,I15,G15,E15)</f>
        <v>732</v>
      </c>
      <c r="M15" s="34">
        <f t="shared" ref="M15" si="30">IF(OR(E15=0,G15=0,I15=0,K15=0),"",RANK(L15,$L$3:$L$32,0))</f>
        <v>6</v>
      </c>
      <c r="N15" s="19">
        <v>21.37</v>
      </c>
      <c r="O15" s="43">
        <f t="shared" ref="O15" si="31">IF(OR(N15="",N16=""),"",SUM(N15:N16))</f>
        <v>49.59</v>
      </c>
      <c r="P15" s="28">
        <f t="shared" ref="P15" si="32">IF(OR(E15="",G15="",I15="",K15="",N15="",N16=""),"",RANK(O15,$O$3:$O$32,1))</f>
        <v>8</v>
      </c>
      <c r="Q15" s="30">
        <f t="shared" ref="Q15" si="33">IF(P15="","",IF(P15&lt;=5,200-(P15-1)*10,IF(AND(P15&lt;=10,P15&gt;5),180-(P15-1)*5,IF(AND(P15&lt;=15,P15&gt;10),153-(P15-1)*2,140-P15))))</f>
        <v>145</v>
      </c>
      <c r="R15" s="32">
        <f t="shared" ref="R15" si="34">IF(OR(M15="",P15=""),"",L15+Q15)</f>
        <v>877</v>
      </c>
      <c r="S15" s="34">
        <f t="shared" ref="S15" si="35">IF(OR(M15="",P15=""),"",RANK(R15,$R$3:$R$32,0))</f>
        <v>7</v>
      </c>
    </row>
    <row r="16" spans="1:19" ht="20.100000000000001" customHeight="1" thickBot="1" x14ac:dyDescent="0.3">
      <c r="A16" s="36"/>
      <c r="B16" s="49"/>
      <c r="C16" s="50" t="s">
        <v>80</v>
      </c>
      <c r="D16" s="15">
        <v>100</v>
      </c>
      <c r="E16" s="40"/>
      <c r="F16" s="15">
        <v>100</v>
      </c>
      <c r="G16" s="40"/>
      <c r="H16" s="15">
        <v>100</v>
      </c>
      <c r="I16" s="40"/>
      <c r="J16" s="15">
        <v>75</v>
      </c>
      <c r="K16" s="40"/>
      <c r="L16" s="42"/>
      <c r="M16" s="35"/>
      <c r="N16" s="19">
        <v>28.22</v>
      </c>
      <c r="O16" s="44"/>
      <c r="P16" s="29"/>
      <c r="Q16" s="31"/>
      <c r="R16" s="33"/>
      <c r="S16" s="35"/>
    </row>
    <row r="17" spans="1:19" ht="20.100000000000001" customHeight="1" x14ac:dyDescent="0.25">
      <c r="A17" s="36">
        <v>8</v>
      </c>
      <c r="B17" s="37" t="s">
        <v>79</v>
      </c>
      <c r="C17" s="12" t="s">
        <v>81</v>
      </c>
      <c r="D17" s="17">
        <v>100</v>
      </c>
      <c r="E17" s="39">
        <f>SUM(D17:D18)</f>
        <v>200</v>
      </c>
      <c r="F17" s="17">
        <v>100</v>
      </c>
      <c r="G17" s="39">
        <f>SUM(F17:F18)</f>
        <v>200</v>
      </c>
      <c r="H17" s="17">
        <v>100</v>
      </c>
      <c r="I17" s="39">
        <f>SUM(H17:H18)</f>
        <v>200</v>
      </c>
      <c r="J17" s="17">
        <v>65</v>
      </c>
      <c r="K17" s="39">
        <f>SUM(J17:J18)</f>
        <v>130</v>
      </c>
      <c r="L17" s="41">
        <f>SUM(K17,I17,G17,E17)</f>
        <v>730</v>
      </c>
      <c r="M17" s="34">
        <f t="shared" ref="M17" si="36">IF(OR(E17=0,G17=0,I17=0,K17=0),"",RANK(L17,$L$3:$L$32,0))</f>
        <v>7</v>
      </c>
      <c r="N17" s="19">
        <v>15.44</v>
      </c>
      <c r="O17" s="43">
        <f t="shared" ref="O17" si="37">IF(OR(N17="",N18=""),"",SUM(N17:N18))</f>
        <v>32.69</v>
      </c>
      <c r="P17" s="28">
        <f t="shared" ref="P17" si="38">IF(OR(E17="",G17="",I17="",K17="",N17="",N18=""),"",RANK(O17,$O$3:$O$32,1))</f>
        <v>4</v>
      </c>
      <c r="Q17" s="30">
        <f t="shared" ref="Q17" si="39">IF(P17="","",IF(P17&lt;=5,200-(P17-1)*10,IF(AND(P17&lt;=10,P17&gt;5),180-(P17-1)*5,IF(AND(P17&lt;=15,P17&gt;10),153-(P17-1)*2,140-P17))))</f>
        <v>170</v>
      </c>
      <c r="R17" s="32">
        <f t="shared" ref="R17" si="40">IF(OR(M17="",P17=""),"",L17+Q17)</f>
        <v>900</v>
      </c>
      <c r="S17" s="34">
        <f t="shared" ref="S17" si="41">IF(OR(M17="",P17=""),"",RANK(R17,$R$3:$R$32,0))</f>
        <v>5</v>
      </c>
    </row>
    <row r="18" spans="1:19" ht="20.100000000000001" customHeight="1" thickBot="1" x14ac:dyDescent="0.3">
      <c r="A18" s="36"/>
      <c r="B18" s="38"/>
      <c r="C18" s="14" t="s">
        <v>82</v>
      </c>
      <c r="D18" s="15">
        <v>100</v>
      </c>
      <c r="E18" s="40"/>
      <c r="F18" s="15">
        <v>100</v>
      </c>
      <c r="G18" s="40"/>
      <c r="H18" s="15">
        <v>100</v>
      </c>
      <c r="I18" s="40"/>
      <c r="J18" s="15">
        <v>65</v>
      </c>
      <c r="K18" s="40"/>
      <c r="L18" s="42"/>
      <c r="M18" s="35"/>
      <c r="N18" s="19">
        <v>17.25</v>
      </c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5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3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5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3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zoomScale="73" zoomScaleNormal="73" workbookViewId="0">
      <selection activeCell="C7" sqref="C7:C8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33</v>
      </c>
      <c r="C3" s="23" t="s">
        <v>57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24" t="s">
        <v>58</v>
      </c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27</v>
      </c>
      <c r="C5" s="16" t="s">
        <v>39</v>
      </c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14" t="s">
        <v>40</v>
      </c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33</v>
      </c>
      <c r="C7" s="23" t="s">
        <v>60</v>
      </c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24" t="s">
        <v>59</v>
      </c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25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25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topLeftCell="B1" zoomScale="84" zoomScaleNormal="84" workbookViewId="0">
      <selection activeCell="C13" sqref="C13:C14"/>
    </sheetView>
  </sheetViews>
  <sheetFormatPr baseColWidth="10" defaultColWidth="11.375" defaultRowHeight="14.25" x14ac:dyDescent="0.2"/>
  <cols>
    <col min="1" max="1" width="8.25" style="1" customWidth="1"/>
    <col min="2" max="2" width="14.25" style="22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27</v>
      </c>
      <c r="C3" s="12" t="s">
        <v>28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14" t="s">
        <v>29</v>
      </c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30</v>
      </c>
      <c r="C5" s="16" t="s">
        <v>31</v>
      </c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14" t="s">
        <v>32</v>
      </c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34</v>
      </c>
      <c r="C7" s="16" t="s">
        <v>35</v>
      </c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14" t="s">
        <v>36</v>
      </c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 t="s">
        <v>33</v>
      </c>
      <c r="C9" s="23" t="s">
        <v>55</v>
      </c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24" t="s">
        <v>56</v>
      </c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 t="s">
        <v>34</v>
      </c>
      <c r="C11" s="16" t="s">
        <v>37</v>
      </c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 t="s">
        <v>38</v>
      </c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 t="s">
        <v>33</v>
      </c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25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25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25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x14ac:dyDescent="0.2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" thickBot="1" x14ac:dyDescent="0.25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x14ac:dyDescent="0.2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" thickBot="1" x14ac:dyDescent="0.25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x14ac:dyDescent="0.2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zoomScale="80" zoomScaleNormal="80" workbookViewId="0">
      <selection activeCell="C3" sqref="C3:C8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33</v>
      </c>
      <c r="C3" s="25" t="s">
        <v>42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24" t="s">
        <v>43</v>
      </c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41</v>
      </c>
      <c r="C5" s="23" t="s">
        <v>61</v>
      </c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24" t="s">
        <v>62</v>
      </c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41</v>
      </c>
      <c r="C7" s="23" t="s">
        <v>63</v>
      </c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24" t="s">
        <v>64</v>
      </c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zoomScale="84" zoomScaleNormal="84" workbookViewId="0">
      <selection activeCell="C7" sqref="C7:C8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30</v>
      </c>
      <c r="C3" s="12"/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14"/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41</v>
      </c>
      <c r="C5" s="16"/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14"/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33</v>
      </c>
      <c r="C7" s="23" t="s">
        <v>53</v>
      </c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24" t="s">
        <v>54</v>
      </c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 t="s">
        <v>41</v>
      </c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lenovo</cp:lastModifiedBy>
  <cp:revision/>
  <dcterms:created xsi:type="dcterms:W3CDTF">2025-12-23T14:09:13Z</dcterms:created>
  <dcterms:modified xsi:type="dcterms:W3CDTF">2026-02-04T18:07:04Z</dcterms:modified>
  <cp:category/>
  <cp:contentStatus/>
</cp:coreProperties>
</file>